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-01\Profiles\semina.uv\Desktop\"/>
    </mc:Choice>
  </mc:AlternateContent>
  <bookViews>
    <workbookView xWindow="0" yWindow="0" windowWidth="21090" windowHeight="816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1" i="1" l="1"/>
  <c r="C120" i="1"/>
  <c r="C119" i="1"/>
  <c r="C118" i="1"/>
  <c r="C117" i="1"/>
  <c r="C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115" i="1" s="1"/>
  <c r="E49" i="1"/>
  <c r="E48" i="1"/>
  <c r="E47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</calcChain>
</file>

<file path=xl/sharedStrings.xml><?xml version="1.0" encoding="utf-8"?>
<sst xmlns="http://schemas.openxmlformats.org/spreadsheetml/2006/main" count="145" uniqueCount="109">
  <si>
    <t>Унифицированная форма № Т-3
Утверждена Постановлением Госкомстата
России от 5 января 2004 г. № 1</t>
  </si>
  <si>
    <t>Код</t>
  </si>
  <si>
    <t>0301017</t>
  </si>
  <si>
    <t>наименование организации</t>
  </si>
  <si>
    <t>Номер документа</t>
  </si>
  <si>
    <t>ШТАТНОЕ РАСПИСАНИЕ</t>
  </si>
  <si>
    <t>УТВЕРЖДЕНО</t>
  </si>
  <si>
    <t>Приказом организации</t>
  </si>
  <si>
    <t>Структурное  подразделение</t>
  </si>
  <si>
    <t>Должность (специальность, профессия), разряд, класс (категория) квалификации</t>
  </si>
  <si>
    <t>Количество
штатных
единиц</t>
  </si>
  <si>
    <t>Тарифная ставка
(оклад) и пр.,
руб.</t>
  </si>
  <si>
    <t>Всего,
руб.</t>
  </si>
  <si>
    <t>Примечание</t>
  </si>
  <si>
    <t>наименование</t>
  </si>
  <si>
    <t>Дирекция</t>
  </si>
  <si>
    <t>Генеральный директор</t>
  </si>
  <si>
    <t>Заместитель генерального директора</t>
  </si>
  <si>
    <t>Заместитель генерального директора по хозяйственным вопросам</t>
  </si>
  <si>
    <t>Заместитель генерального директора по экономическим вопросам</t>
  </si>
  <si>
    <t>Главный бухгалтер</t>
  </si>
  <si>
    <t>Отдел кадров</t>
  </si>
  <si>
    <t>Ведущий специалист по кадрам</t>
  </si>
  <si>
    <t>Специалист по охране труда</t>
  </si>
  <si>
    <t>Специалист по кадрам</t>
  </si>
  <si>
    <t>Отдел бухгалтерского учета и отчетности</t>
  </si>
  <si>
    <t>Бухгалтер</t>
  </si>
  <si>
    <t>Бухгалтер-кассир</t>
  </si>
  <si>
    <t>Ведущий бухгалтер</t>
  </si>
  <si>
    <t>Отдел по расчету заработной платы</t>
  </si>
  <si>
    <t>Начальник отдела</t>
  </si>
  <si>
    <t>Финансовый отдел</t>
  </si>
  <si>
    <t>Ведущий экономист</t>
  </si>
  <si>
    <t>Юридический отдел</t>
  </si>
  <si>
    <t>Ведущий юрисконсульт</t>
  </si>
  <si>
    <t>Юрисконсульт</t>
  </si>
  <si>
    <t>Отдел материально-технического обеспечения</t>
  </si>
  <si>
    <t>Ведущий специалист</t>
  </si>
  <si>
    <t>Администрация</t>
  </si>
  <si>
    <t>Главный врач</t>
  </si>
  <si>
    <t>Заместитель главного врача по клинико-экспертной работе</t>
  </si>
  <si>
    <t>Заместитель главного врача по медицинской части</t>
  </si>
  <si>
    <t>Старший администратор</t>
  </si>
  <si>
    <t>Администратор</t>
  </si>
  <si>
    <t>Администратор - кассир</t>
  </si>
  <si>
    <t>Оператор ЭВМ</t>
  </si>
  <si>
    <t>Процедурный кабинет</t>
  </si>
  <si>
    <t>Старшая медицинская сестра</t>
  </si>
  <si>
    <t xml:space="preserve">Медицинская сестра процедурной </t>
  </si>
  <si>
    <t>Медицинская сестра</t>
  </si>
  <si>
    <t>Отделение специализированной медицинской помощи</t>
  </si>
  <si>
    <t xml:space="preserve">Заведующий отделением </t>
  </si>
  <si>
    <t>Врач-эндокринолог</t>
  </si>
  <si>
    <t>Медицинская сестра процедурной</t>
  </si>
  <si>
    <t>Отделение функциональной диагностики и ультразвуковых исследований</t>
  </si>
  <si>
    <t>Заведующий отделением</t>
  </si>
  <si>
    <t>Врач-нефролог</t>
  </si>
  <si>
    <t>Врач ультразвуковой диагностики</t>
  </si>
  <si>
    <t>Инфекционное отделение</t>
  </si>
  <si>
    <t>Заведующий отделением - врач-инфекционист</t>
  </si>
  <si>
    <t>Врач-инфекционист</t>
  </si>
  <si>
    <t>Дневной стационар инфекционного отделения</t>
  </si>
  <si>
    <t>Заведующий дневным стационаром - врач-инфекционист</t>
  </si>
  <si>
    <t>Итого по документу</t>
  </si>
  <si>
    <t>Приложение № 2</t>
  </si>
  <si>
    <t>Общество с ограниченной ответственностью МЦ "Гармония"</t>
  </si>
  <si>
    <t>11770149</t>
  </si>
  <si>
    <t>Дата составления</t>
  </si>
  <si>
    <t>от "15" января  2024 года № 2</t>
  </si>
  <si>
    <t>на период</t>
  </si>
  <si>
    <t>штат в количестве 212,5 единиц</t>
  </si>
  <si>
    <t>Заместитель генерального директора по медицинским вопросам</t>
  </si>
  <si>
    <t>Экономист</t>
  </si>
  <si>
    <t>Делопроизводитель</t>
  </si>
  <si>
    <t>Клиника МЦ Гармония</t>
  </si>
  <si>
    <t>Заместитель главного врача по экономическим вопросам</t>
  </si>
  <si>
    <t>Заместитель главного врача по административно - хозяйственной работе</t>
  </si>
  <si>
    <t>Главная медицинская сестра</t>
  </si>
  <si>
    <t>Оперативный отдел</t>
  </si>
  <si>
    <t>Ведущий программист</t>
  </si>
  <si>
    <t>Программист</t>
  </si>
  <si>
    <t>Медицинский регистратор</t>
  </si>
  <si>
    <t>Прививочный кабинет</t>
  </si>
  <si>
    <t xml:space="preserve">Терапевтическое отделение </t>
  </si>
  <si>
    <t>Заведующий отделением - врач-терапевт</t>
  </si>
  <si>
    <t>Врач - терапевт</t>
  </si>
  <si>
    <t>Врач-гастроэнтеролог</t>
  </si>
  <si>
    <t>Врач-кардиолог</t>
  </si>
  <si>
    <t>Врач-ревматолог</t>
  </si>
  <si>
    <t>Врач-невролог</t>
  </si>
  <si>
    <t>Врач-акушер-гинеколог</t>
  </si>
  <si>
    <t xml:space="preserve">Дневной стационар </t>
  </si>
  <si>
    <t>Заведующий дневным стационаром  - врач-терапевт</t>
  </si>
  <si>
    <t>Врач-терапевт</t>
  </si>
  <si>
    <t xml:space="preserve">Онкологическое отделение противоопухолевой лекарственной терапии </t>
  </si>
  <si>
    <t>Заведующий отделением-врач-онколог</t>
  </si>
  <si>
    <t>Врач-онколог</t>
  </si>
  <si>
    <t>Дневной стационар отделения противоопухолевой лекарственной терапии</t>
  </si>
  <si>
    <t>Заведующий дневным стационаром-врач-онколог</t>
  </si>
  <si>
    <t>Врач функциональной диагностики</t>
  </si>
  <si>
    <t>Эндоскопическое отделение</t>
  </si>
  <si>
    <t>Заведующий отделением - врач-эндоскопист</t>
  </si>
  <si>
    <t>Врач - эндоскопист</t>
  </si>
  <si>
    <t>Руководители</t>
  </si>
  <si>
    <t>Заместители руководителей</t>
  </si>
  <si>
    <t>Врачи</t>
  </si>
  <si>
    <t>Средний</t>
  </si>
  <si>
    <t xml:space="preserve">Прочий </t>
  </si>
  <si>
    <t>УК АО "ГК "ОМС" в лице президента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</si>
</sst>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  <charset val="204"/>
    </font>
    <font>
      <sz val="6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DotDot">
        <color indexed="64"/>
      </bottom>
      <diagonal/>
    </border>
    <border>
      <left/>
      <right style="thin">
        <color rgb="FF000000"/>
      </right>
      <top style="thin">
        <color rgb="FF000000"/>
      </top>
      <bottom style="mediumDashDotDot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DotDot">
        <color indexed="64"/>
      </bottom>
      <diagonal/>
    </border>
    <border>
      <left style="medium">
        <color indexed="64"/>
      </left>
      <right style="thin">
        <color indexed="64"/>
      </right>
      <top style="mediumDashDotDot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4" fontId="5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Fill="1"/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wrapText="1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left" wrapText="1"/>
    </xf>
    <xf numFmtId="0" fontId="3" fillId="0" borderId="36" xfId="0" applyFont="1" applyBorder="1" applyAlignment="1">
      <alignment horizontal="center"/>
    </xf>
    <xf numFmtId="0" fontId="4" fillId="3" borderId="0" xfId="0" applyFont="1" applyFill="1" applyAlignment="1">
      <alignment horizontal="left"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7" fillId="3" borderId="0" xfId="0" applyFont="1" applyFill="1" applyAlignment="1">
      <alignment horizontal="left"/>
    </xf>
    <xf numFmtId="0" fontId="7" fillId="0" borderId="3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3" borderId="0" xfId="0" applyFont="1" applyFill="1" applyAlignment="1">
      <alignment horizontal="left"/>
    </xf>
    <xf numFmtId="0" fontId="7" fillId="0" borderId="37" xfId="0" applyFont="1" applyBorder="1" applyAlignment="1">
      <alignment horizontal="center"/>
    </xf>
    <xf numFmtId="14" fontId="7" fillId="0" borderId="38" xfId="0" applyNumberFormat="1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3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41" xfId="0" applyFont="1" applyFill="1" applyBorder="1" applyAlignment="1">
      <alignment horizontal="left" vertical="center"/>
    </xf>
    <xf numFmtId="0" fontId="11" fillId="0" borderId="42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7" fillId="0" borderId="16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/>
    </xf>
    <xf numFmtId="2" fontId="7" fillId="0" borderId="19" xfId="1" applyNumberFormat="1" applyFont="1" applyFill="1" applyBorder="1" applyAlignment="1">
      <alignment horizontal="right" vertical="center"/>
    </xf>
    <xf numFmtId="4" fontId="7" fillId="0" borderId="19" xfId="1" applyNumberFormat="1" applyFont="1" applyFill="1" applyBorder="1" applyAlignment="1">
      <alignment horizontal="right" vertical="center" wrapText="1"/>
    </xf>
    <xf numFmtId="4" fontId="7" fillId="0" borderId="29" xfId="1" applyNumberFormat="1" applyFont="1" applyFill="1" applyBorder="1" applyAlignment="1">
      <alignment horizontal="right" vertical="center" wrapText="1"/>
    </xf>
    <xf numFmtId="0" fontId="7" fillId="0" borderId="5" xfId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7" fillId="0" borderId="8" xfId="1" applyFont="1" applyFill="1" applyBorder="1" applyAlignment="1">
      <alignment horizontal="left" vertical="center" wrapText="1"/>
    </xf>
    <xf numFmtId="0" fontId="7" fillId="3" borderId="26" xfId="1" applyFont="1" applyFill="1" applyBorder="1" applyAlignment="1">
      <alignment horizontal="left"/>
    </xf>
    <xf numFmtId="2" fontId="7" fillId="0" borderId="26" xfId="1" applyNumberFormat="1" applyFont="1" applyFill="1" applyBorder="1" applyAlignment="1">
      <alignment horizontal="right" vertical="center"/>
    </xf>
    <xf numFmtId="4" fontId="7" fillId="0" borderId="26" xfId="1" applyNumberFormat="1" applyFont="1" applyFill="1" applyBorder="1" applyAlignment="1">
      <alignment horizontal="right" vertical="center" wrapText="1"/>
    </xf>
    <xf numFmtId="4" fontId="7" fillId="0" borderId="11" xfId="1" applyNumberFormat="1" applyFont="1" applyFill="1" applyBorder="1" applyAlignment="1">
      <alignment horizontal="right" vertical="center" wrapText="1"/>
    </xf>
    <xf numFmtId="0" fontId="7" fillId="0" borderId="11" xfId="1" applyFont="1" applyFill="1" applyBorder="1" applyAlignment="1">
      <alignment horizontal="left" wrapText="1"/>
    </xf>
    <xf numFmtId="2" fontId="7" fillId="0" borderId="11" xfId="1" applyNumberFormat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 wrapText="1"/>
    </xf>
    <xf numFmtId="0" fontId="7" fillId="0" borderId="11" xfId="1" applyFont="1" applyFill="1" applyBorder="1" applyAlignment="1">
      <alignment horizontal="left"/>
    </xf>
    <xf numFmtId="0" fontId="7" fillId="0" borderId="9" xfId="1" applyFont="1" applyFill="1" applyBorder="1" applyAlignment="1">
      <alignment horizontal="left" vertical="center" wrapText="1"/>
    </xf>
    <xf numFmtId="0" fontId="7" fillId="0" borderId="9" xfId="1" applyFont="1" applyFill="1" applyBorder="1" applyAlignment="1">
      <alignment horizontal="left" wrapText="1"/>
    </xf>
    <xf numFmtId="0" fontId="7" fillId="0" borderId="6" xfId="1" applyFont="1" applyFill="1" applyBorder="1" applyAlignment="1">
      <alignment horizontal="left" wrapText="1"/>
    </xf>
    <xf numFmtId="0" fontId="7" fillId="0" borderId="8" xfId="1" applyFont="1" applyFill="1" applyBorder="1" applyAlignment="1">
      <alignment horizontal="left" wrapText="1"/>
    </xf>
    <xf numFmtId="0" fontId="7" fillId="0" borderId="4" xfId="1" applyFont="1" applyFill="1" applyBorder="1" applyAlignment="1">
      <alignment horizontal="left" wrapText="1"/>
    </xf>
    <xf numFmtId="0" fontId="7" fillId="0" borderId="6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7" fillId="0" borderId="9" xfId="1" applyFont="1" applyFill="1" applyBorder="1" applyAlignment="1">
      <alignment horizontal="left" vertical="center"/>
    </xf>
    <xf numFmtId="0" fontId="7" fillId="0" borderId="44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/>
    </xf>
    <xf numFmtId="2" fontId="7" fillId="0" borderId="14" xfId="1" applyNumberFormat="1" applyFont="1" applyFill="1" applyBorder="1" applyAlignment="1">
      <alignment horizontal="right" vertical="center"/>
    </xf>
    <xf numFmtId="4" fontId="7" fillId="0" borderId="14" xfId="1" applyNumberFormat="1" applyFont="1" applyFill="1" applyBorder="1" applyAlignment="1">
      <alignment horizontal="right" vertical="center" wrapText="1"/>
    </xf>
    <xf numFmtId="4" fontId="7" fillId="0" borderId="45" xfId="1" applyNumberFormat="1" applyFont="1" applyFill="1" applyBorder="1" applyAlignment="1">
      <alignment horizontal="right" vertical="center" wrapText="1"/>
    </xf>
    <xf numFmtId="0" fontId="7" fillId="0" borderId="46" xfId="1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2" fontId="7" fillId="0" borderId="19" xfId="0" applyNumberFormat="1" applyFont="1" applyFill="1" applyBorder="1" applyAlignment="1">
      <alignment horizontal="right" vertical="center"/>
    </xf>
    <xf numFmtId="4" fontId="7" fillId="0" borderId="19" xfId="0" applyNumberFormat="1" applyFont="1" applyFill="1" applyBorder="1" applyAlignment="1">
      <alignment horizontal="right" vertical="center" wrapText="1"/>
    </xf>
    <xf numFmtId="4" fontId="7" fillId="0" borderId="29" xfId="0" applyNumberFormat="1" applyFont="1" applyFill="1" applyBorder="1" applyAlignment="1">
      <alignment horizontal="right" vertical="center" wrapText="1"/>
    </xf>
    <xf numFmtId="0" fontId="7" fillId="0" borderId="19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2" fontId="7" fillId="0" borderId="11" xfId="0" applyNumberFormat="1" applyFont="1" applyFill="1" applyBorder="1" applyAlignment="1">
      <alignment horizontal="right" vertical="center"/>
    </xf>
    <xf numFmtId="4" fontId="7" fillId="0" borderId="11" xfId="0" applyNumberFormat="1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 wrapText="1"/>
    </xf>
    <xf numFmtId="4" fontId="7" fillId="0" borderId="26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2" fontId="7" fillId="0" borderId="14" xfId="0" applyNumberFormat="1" applyFont="1" applyFill="1" applyBorder="1" applyAlignment="1">
      <alignment horizontal="right" vertical="center"/>
    </xf>
    <xf numFmtId="4" fontId="7" fillId="0" borderId="14" xfId="0" applyNumberFormat="1" applyFont="1" applyFill="1" applyBorder="1" applyAlignment="1">
      <alignment horizontal="right" vertical="center" wrapText="1"/>
    </xf>
    <xf numFmtId="4" fontId="7" fillId="0" borderId="23" xfId="0" applyNumberFormat="1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2" fontId="7" fillId="0" borderId="23" xfId="0" applyNumberFormat="1" applyFont="1" applyFill="1" applyBorder="1" applyAlignment="1">
      <alignment horizontal="right" vertical="center"/>
    </xf>
    <xf numFmtId="0" fontId="7" fillId="0" borderId="23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7" fillId="0" borderId="48" xfId="0" applyFont="1" applyFill="1" applyBorder="1" applyAlignment="1">
      <alignment horizontal="left" vertical="center" wrapText="1"/>
    </xf>
    <xf numFmtId="2" fontId="7" fillId="0" borderId="48" xfId="0" applyNumberFormat="1" applyFont="1" applyFill="1" applyBorder="1" applyAlignment="1">
      <alignment horizontal="right" vertical="center"/>
    </xf>
    <xf numFmtId="4" fontId="7" fillId="0" borderId="48" xfId="0" applyNumberFormat="1" applyFont="1" applyFill="1" applyBorder="1" applyAlignment="1">
      <alignment horizontal="right" vertical="center" wrapText="1"/>
    </xf>
    <xf numFmtId="0" fontId="7" fillId="0" borderId="4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2" fontId="7" fillId="0" borderId="27" xfId="0" applyNumberFormat="1" applyFont="1" applyFill="1" applyBorder="1" applyAlignment="1">
      <alignment horizontal="right" vertical="center"/>
    </xf>
    <xf numFmtId="4" fontId="7" fillId="0" borderId="49" xfId="0" applyNumberFormat="1" applyFont="1" applyFill="1" applyBorder="1" applyAlignment="1">
      <alignment horizontal="right" vertical="center" wrapText="1"/>
    </xf>
    <xf numFmtId="0" fontId="7" fillId="0" borderId="2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2" fontId="7" fillId="0" borderId="42" xfId="0" applyNumberFormat="1" applyFont="1" applyFill="1" applyBorder="1" applyAlignment="1">
      <alignment horizontal="right" vertical="center"/>
    </xf>
    <xf numFmtId="4" fontId="7" fillId="0" borderId="43" xfId="0" applyNumberFormat="1" applyFont="1" applyFill="1" applyBorder="1" applyAlignment="1">
      <alignment horizontal="right" vertical="center" wrapText="1"/>
    </xf>
    <xf numFmtId="0" fontId="7" fillId="0" borderId="28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2" fontId="7" fillId="0" borderId="7" xfId="0" applyNumberFormat="1" applyFont="1" applyFill="1" applyBorder="1" applyAlignment="1">
      <alignment horizontal="right" vertical="center"/>
    </xf>
    <xf numFmtId="4" fontId="7" fillId="0" borderId="50" xfId="0" applyNumberFormat="1" applyFont="1" applyFill="1" applyBorder="1" applyAlignment="1">
      <alignment horizontal="right" vertical="center" wrapText="1"/>
    </xf>
    <xf numFmtId="0" fontId="7" fillId="0" borderId="25" xfId="0" applyFont="1" applyFill="1" applyBorder="1" applyAlignment="1">
      <alignment horizontal="left" vertical="center" wrapText="1"/>
    </xf>
    <xf numFmtId="2" fontId="7" fillId="0" borderId="25" xfId="0" applyNumberFormat="1" applyFont="1" applyFill="1" applyBorder="1" applyAlignment="1">
      <alignment horizontal="right" vertical="center"/>
    </xf>
    <xf numFmtId="4" fontId="7" fillId="0" borderId="51" xfId="0" applyNumberFormat="1" applyFont="1" applyFill="1" applyBorder="1" applyAlignment="1">
      <alignment horizontal="right" vertical="center" wrapText="1"/>
    </xf>
    <xf numFmtId="0" fontId="7" fillId="0" borderId="26" xfId="0" applyFont="1" applyFill="1" applyBorder="1" applyAlignment="1">
      <alignment horizontal="left" vertical="center" wrapText="1"/>
    </xf>
    <xf numFmtId="2" fontId="7" fillId="0" borderId="26" xfId="0" applyNumberFormat="1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2" fontId="7" fillId="0" borderId="32" xfId="0" applyNumberFormat="1" applyFont="1" applyFill="1" applyBorder="1" applyAlignment="1">
      <alignment horizontal="right" vertical="center"/>
    </xf>
    <xf numFmtId="4" fontId="7" fillId="0" borderId="52" xfId="0" applyNumberFormat="1" applyFont="1" applyFill="1" applyBorder="1" applyAlignment="1">
      <alignment horizontal="right" vertical="center" wrapText="1"/>
    </xf>
    <xf numFmtId="0" fontId="7" fillId="0" borderId="53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 wrapText="1"/>
    </xf>
    <xf numFmtId="2" fontId="7" fillId="0" borderId="17" xfId="0" applyNumberFormat="1" applyFont="1" applyFill="1" applyBorder="1" applyAlignment="1">
      <alignment horizontal="right" vertical="center"/>
    </xf>
    <xf numFmtId="4" fontId="7" fillId="0" borderId="54" xfId="0" applyNumberFormat="1" applyFont="1" applyFill="1" applyBorder="1" applyAlignment="1">
      <alignment horizontal="right" vertical="center" wrapText="1"/>
    </xf>
    <xf numFmtId="0" fontId="7" fillId="0" borderId="20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55" xfId="0" applyFont="1" applyFill="1" applyBorder="1" applyAlignment="1">
      <alignment horizontal="left" vertical="center"/>
    </xf>
    <xf numFmtId="0" fontId="9" fillId="0" borderId="5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2" fontId="7" fillId="0" borderId="10" xfId="0" applyNumberFormat="1" applyFont="1" applyFill="1" applyBorder="1" applyAlignment="1">
      <alignment horizontal="right" vertical="center"/>
    </xf>
    <xf numFmtId="4" fontId="7" fillId="0" borderId="40" xfId="0" applyNumberFormat="1" applyFont="1" applyFill="1" applyBorder="1" applyAlignment="1">
      <alignment horizontal="right" vertical="center" wrapText="1"/>
    </xf>
    <xf numFmtId="0" fontId="7" fillId="0" borderId="21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 wrapText="1"/>
    </xf>
    <xf numFmtId="2" fontId="7" fillId="0" borderId="24" xfId="0" applyNumberFormat="1" applyFont="1" applyFill="1" applyBorder="1" applyAlignment="1">
      <alignment horizontal="right" vertical="center"/>
    </xf>
    <xf numFmtId="4" fontId="7" fillId="0" borderId="57" xfId="0" applyNumberFormat="1" applyFont="1" applyFill="1" applyBorder="1" applyAlignment="1">
      <alignment horizontal="right" vertical="center" wrapText="1"/>
    </xf>
    <xf numFmtId="0" fontId="7" fillId="0" borderId="30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right"/>
    </xf>
    <xf numFmtId="2" fontId="7" fillId="0" borderId="2" xfId="0" applyNumberFormat="1" applyFont="1" applyFill="1" applyBorder="1" applyAlignment="1">
      <alignment horizontal="right"/>
    </xf>
    <xf numFmtId="2" fontId="7" fillId="0" borderId="48" xfId="0" applyNumberFormat="1" applyFont="1" applyFill="1" applyBorder="1"/>
    <xf numFmtId="2" fontId="7" fillId="0" borderId="48" xfId="2" applyNumberFormat="1" applyFont="1" applyFill="1" applyBorder="1" applyAlignment="1">
      <alignment horizontal="right"/>
    </xf>
    <xf numFmtId="0" fontId="7" fillId="0" borderId="58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right"/>
    </xf>
    <xf numFmtId="2" fontId="7" fillId="0" borderId="0" xfId="0" applyNumberFormat="1" applyFont="1" applyFill="1" applyBorder="1"/>
    <xf numFmtId="2" fontId="7" fillId="0" borderId="0" xfId="2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right"/>
    </xf>
    <xf numFmtId="2" fontId="9" fillId="0" borderId="11" xfId="0" applyNumberFormat="1" applyFont="1" applyFill="1" applyBorder="1" applyAlignment="1"/>
    <xf numFmtId="0" fontId="9" fillId="0" borderId="11" xfId="0" applyFont="1" applyBorder="1" applyAlignment="1">
      <alignment horizontal="right"/>
    </xf>
    <xf numFmtId="2" fontId="9" fillId="0" borderId="11" xfId="0" applyNumberFormat="1" applyFont="1" applyBorder="1" applyAlignment="1"/>
    <xf numFmtId="0" fontId="7" fillId="0" borderId="0" xfId="0" applyFont="1" applyBorder="1" applyAlignment="1">
      <alignment horizontal="right" wrapText="1"/>
    </xf>
    <xf numFmtId="4" fontId="7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right"/>
    </xf>
    <xf numFmtId="2" fontId="7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7" fillId="0" borderId="35" xfId="0" applyFont="1" applyBorder="1" applyAlignment="1">
      <alignment horizontal="left" wrapText="1"/>
    </xf>
    <xf numFmtId="0" fontId="12" fillId="3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left"/>
    </xf>
    <xf numFmtId="0" fontId="0" fillId="3" borderId="0" xfId="0" applyFill="1" applyBorder="1" applyAlignment="1">
      <alignment horizontal="left"/>
    </xf>
  </cellXfs>
  <cellStyles count="3">
    <cellStyle name="Денежный" xfId="2" builtinId="4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tabSelected="1" topLeftCell="A103" workbookViewId="0">
      <selection sqref="A1:XFD1048576"/>
    </sheetView>
  </sheetViews>
  <sheetFormatPr defaultColWidth="9" defaultRowHeight="15" x14ac:dyDescent="0.25"/>
  <cols>
    <col min="1" max="1" width="24.7109375" style="2" customWidth="1"/>
    <col min="2" max="2" width="45.140625" style="3" customWidth="1"/>
    <col min="3" max="3" width="9" style="3" customWidth="1"/>
    <col min="4" max="4" width="14.5703125" style="3" customWidth="1"/>
    <col min="5" max="5" width="14" style="3" customWidth="1"/>
    <col min="6" max="6" width="11.7109375" style="3" customWidth="1"/>
    <col min="7" max="7" width="0.140625" hidden="1" customWidth="1"/>
    <col min="8" max="8" width="9" hidden="1" customWidth="1"/>
    <col min="9" max="9" width="0.28515625" hidden="1" customWidth="1"/>
    <col min="10" max="10" width="7.5703125" customWidth="1"/>
  </cols>
  <sheetData>
    <row r="1" spans="1:6" s="3" customFormat="1" ht="0.95" customHeight="1" x14ac:dyDescent="0.25">
      <c r="A1" s="2"/>
    </row>
    <row r="2" spans="1:6" s="3" customFormat="1" ht="16.5" customHeight="1" x14ac:dyDescent="0.25">
      <c r="A2" s="2"/>
      <c r="E2" s="4" t="s">
        <v>64</v>
      </c>
      <c r="F2" s="4"/>
    </row>
    <row r="3" spans="1:6" ht="33" customHeight="1" x14ac:dyDescent="0.25">
      <c r="E3" s="5" t="s">
        <v>0</v>
      </c>
      <c r="F3" s="5"/>
    </row>
    <row r="4" spans="1:6" s="3" customFormat="1" ht="6.95" customHeight="1" x14ac:dyDescent="0.25">
      <c r="A4" s="2"/>
    </row>
    <row r="5" spans="1:6" ht="12.95" customHeight="1" thickBot="1" x14ac:dyDescent="0.3">
      <c r="F5" s="6" t="s">
        <v>1</v>
      </c>
    </row>
    <row r="6" spans="1:6" ht="12.95" customHeight="1" x14ac:dyDescent="0.25">
      <c r="F6" s="7" t="s">
        <v>2</v>
      </c>
    </row>
    <row r="7" spans="1:6" ht="12.95" customHeight="1" thickBot="1" x14ac:dyDescent="0.3">
      <c r="A7" s="8" t="s">
        <v>65</v>
      </c>
      <c r="B7" s="8"/>
      <c r="C7" s="8"/>
      <c r="D7" s="8"/>
      <c r="F7" s="9" t="s">
        <v>66</v>
      </c>
    </row>
    <row r="8" spans="1:6" s="12" customFormat="1" ht="8.1" customHeight="1" x14ac:dyDescent="0.25">
      <c r="A8" s="10"/>
      <c r="B8" s="11" t="s">
        <v>3</v>
      </c>
    </row>
    <row r="9" spans="1:6" s="3" customFormat="1" ht="11.1" customHeight="1" x14ac:dyDescent="0.25">
      <c r="A9" s="2"/>
    </row>
    <row r="10" spans="1:6" ht="11.1" customHeight="1" thickBot="1" x14ac:dyDescent="0.3">
      <c r="A10" s="13"/>
      <c r="B10" s="14" t="s">
        <v>4</v>
      </c>
      <c r="C10" s="15" t="s">
        <v>67</v>
      </c>
      <c r="D10" s="15"/>
      <c r="E10" s="16"/>
      <c r="F10" s="16"/>
    </row>
    <row r="11" spans="1:6" ht="16.5" customHeight="1" thickBot="1" x14ac:dyDescent="0.3">
      <c r="A11" s="17" t="s">
        <v>5</v>
      </c>
      <c r="B11" s="18"/>
      <c r="C11" s="19">
        <v>45306</v>
      </c>
      <c r="D11" s="20"/>
      <c r="E11" s="21" t="s">
        <v>6</v>
      </c>
      <c r="F11" s="16"/>
    </row>
    <row r="12" spans="1:6" ht="12.95" customHeight="1" x14ac:dyDescent="0.25">
      <c r="A12" s="13"/>
      <c r="B12" s="16"/>
      <c r="C12" s="16"/>
      <c r="D12" s="16"/>
      <c r="E12" s="16" t="s">
        <v>7</v>
      </c>
      <c r="F12" s="16"/>
    </row>
    <row r="13" spans="1:6" ht="10.5" customHeight="1" x14ac:dyDescent="0.25">
      <c r="A13" s="13"/>
      <c r="B13" s="16"/>
      <c r="C13" s="16"/>
      <c r="D13" s="16"/>
      <c r="E13" s="16" t="s">
        <v>68</v>
      </c>
      <c r="F13" s="16"/>
    </row>
    <row r="14" spans="1:6" ht="12.95" customHeight="1" x14ac:dyDescent="0.25">
      <c r="A14" s="13" t="s">
        <v>69</v>
      </c>
      <c r="B14" s="22"/>
      <c r="C14" s="16"/>
      <c r="D14" s="16"/>
      <c r="E14" s="16" t="s">
        <v>70</v>
      </c>
      <c r="F14" s="16"/>
    </row>
    <row r="15" spans="1:6" ht="11.1" customHeight="1" x14ac:dyDescent="0.25">
      <c r="A15" s="13"/>
      <c r="B15" s="16"/>
      <c r="C15" s="16"/>
      <c r="D15" s="16"/>
      <c r="E15" s="16"/>
      <c r="F15" s="16"/>
    </row>
    <row r="16" spans="1:6" ht="11.1" customHeight="1" x14ac:dyDescent="0.25">
      <c r="A16" s="13"/>
      <c r="B16" s="16"/>
      <c r="C16" s="16"/>
      <c r="D16" s="16"/>
      <c r="E16" s="16"/>
      <c r="F16" s="16"/>
    </row>
    <row r="17" spans="1:6" s="27" customFormat="1" ht="16.5" customHeight="1" x14ac:dyDescent="0.25">
      <c r="A17" s="23" t="s">
        <v>8</v>
      </c>
      <c r="B17" s="24" t="s">
        <v>9</v>
      </c>
      <c r="C17" s="24" t="s">
        <v>10</v>
      </c>
      <c r="D17" s="24" t="s">
        <v>11</v>
      </c>
      <c r="E17" s="25" t="s">
        <v>12</v>
      </c>
      <c r="F17" s="26" t="s">
        <v>13</v>
      </c>
    </row>
    <row r="18" spans="1:6" s="27" customFormat="1" ht="14.25" customHeight="1" thickBot="1" x14ac:dyDescent="0.3">
      <c r="A18" s="28" t="s">
        <v>14</v>
      </c>
      <c r="B18" s="29"/>
      <c r="C18" s="30"/>
      <c r="D18" s="31"/>
      <c r="E18" s="32"/>
      <c r="F18" s="26"/>
    </row>
    <row r="19" spans="1:6" s="39" customFormat="1" x14ac:dyDescent="0.2">
      <c r="A19" s="33" t="s">
        <v>15</v>
      </c>
      <c r="B19" s="34" t="s">
        <v>16</v>
      </c>
      <c r="C19" s="35">
        <v>1</v>
      </c>
      <c r="D19" s="36">
        <v>50000</v>
      </c>
      <c r="E19" s="37">
        <f>D19*C19</f>
        <v>50000</v>
      </c>
      <c r="F19" s="38"/>
    </row>
    <row r="20" spans="1:6" s="39" customFormat="1" x14ac:dyDescent="0.2">
      <c r="A20" s="40"/>
      <c r="B20" s="41" t="s">
        <v>17</v>
      </c>
      <c r="C20" s="42">
        <v>1</v>
      </c>
      <c r="D20" s="43">
        <v>40000</v>
      </c>
      <c r="E20" s="44">
        <f>D20*C20</f>
        <v>40000</v>
      </c>
      <c r="F20" s="38"/>
    </row>
    <row r="21" spans="1:6" s="39" customFormat="1" ht="22.5" x14ac:dyDescent="0.2">
      <c r="A21" s="40"/>
      <c r="B21" s="45" t="s">
        <v>18</v>
      </c>
      <c r="C21" s="46">
        <v>1</v>
      </c>
      <c r="D21" s="44">
        <v>40000</v>
      </c>
      <c r="E21" s="44">
        <f t="shared" ref="E21:E45" si="0">D21*C21</f>
        <v>40000</v>
      </c>
      <c r="F21" s="47"/>
    </row>
    <row r="22" spans="1:6" s="39" customFormat="1" ht="22.5" x14ac:dyDescent="0.2">
      <c r="A22" s="40"/>
      <c r="B22" s="45" t="s">
        <v>19</v>
      </c>
      <c r="C22" s="46">
        <v>1</v>
      </c>
      <c r="D22" s="44">
        <v>40000</v>
      </c>
      <c r="E22" s="44">
        <f t="shared" si="0"/>
        <v>40000</v>
      </c>
      <c r="F22" s="47"/>
    </row>
    <row r="23" spans="1:6" s="39" customFormat="1" ht="21.75" customHeight="1" x14ac:dyDescent="0.2">
      <c r="A23" s="40"/>
      <c r="B23" s="45" t="s">
        <v>71</v>
      </c>
      <c r="C23" s="46">
        <v>1</v>
      </c>
      <c r="D23" s="44">
        <v>40000</v>
      </c>
      <c r="E23" s="44">
        <f t="shared" si="0"/>
        <v>40000</v>
      </c>
      <c r="F23" s="47"/>
    </row>
    <row r="24" spans="1:6" s="39" customFormat="1" x14ac:dyDescent="0.2">
      <c r="A24" s="48"/>
      <c r="B24" s="49" t="s">
        <v>20</v>
      </c>
      <c r="C24" s="46">
        <v>1</v>
      </c>
      <c r="D24" s="44">
        <v>37000</v>
      </c>
      <c r="E24" s="44">
        <f t="shared" si="0"/>
        <v>37000</v>
      </c>
      <c r="F24" s="47"/>
    </row>
    <row r="25" spans="1:6" s="39" customFormat="1" x14ac:dyDescent="0.2">
      <c r="A25" s="50" t="s">
        <v>21</v>
      </c>
      <c r="B25" s="49" t="s">
        <v>30</v>
      </c>
      <c r="C25" s="46">
        <v>1</v>
      </c>
      <c r="D25" s="44">
        <v>37000</v>
      </c>
      <c r="E25" s="44">
        <f t="shared" si="0"/>
        <v>37000</v>
      </c>
      <c r="F25" s="47"/>
    </row>
    <row r="26" spans="1:6" s="39" customFormat="1" x14ac:dyDescent="0.2">
      <c r="A26" s="50"/>
      <c r="B26" s="49" t="s">
        <v>24</v>
      </c>
      <c r="C26" s="46">
        <v>1</v>
      </c>
      <c r="D26" s="44">
        <v>30000</v>
      </c>
      <c r="E26" s="44">
        <f t="shared" si="0"/>
        <v>30000</v>
      </c>
      <c r="F26" s="47"/>
    </row>
    <row r="27" spans="1:6" s="39" customFormat="1" x14ac:dyDescent="0.2">
      <c r="A27" s="50"/>
      <c r="B27" s="49" t="s">
        <v>23</v>
      </c>
      <c r="C27" s="46">
        <v>1</v>
      </c>
      <c r="D27" s="44">
        <v>30000</v>
      </c>
      <c r="E27" s="44">
        <f t="shared" si="0"/>
        <v>30000</v>
      </c>
      <c r="F27" s="47"/>
    </row>
    <row r="28" spans="1:6" s="39" customFormat="1" x14ac:dyDescent="0.2">
      <c r="A28" s="50"/>
      <c r="B28" s="49" t="s">
        <v>22</v>
      </c>
      <c r="C28" s="46">
        <v>1</v>
      </c>
      <c r="D28" s="44">
        <v>35000</v>
      </c>
      <c r="E28" s="44">
        <f t="shared" si="0"/>
        <v>35000</v>
      </c>
      <c r="F28" s="47"/>
    </row>
    <row r="29" spans="1:6" s="39" customFormat="1" x14ac:dyDescent="0.2">
      <c r="A29" s="51" t="s">
        <v>25</v>
      </c>
      <c r="B29" s="49" t="s">
        <v>30</v>
      </c>
      <c r="C29" s="46">
        <v>1</v>
      </c>
      <c r="D29" s="44">
        <v>37000</v>
      </c>
      <c r="E29" s="44">
        <f t="shared" si="0"/>
        <v>37000</v>
      </c>
      <c r="F29" s="47"/>
    </row>
    <row r="30" spans="1:6" s="39" customFormat="1" x14ac:dyDescent="0.2">
      <c r="A30" s="51"/>
      <c r="B30" s="49" t="s">
        <v>27</v>
      </c>
      <c r="C30" s="46">
        <v>1</v>
      </c>
      <c r="D30" s="44">
        <v>30000</v>
      </c>
      <c r="E30" s="44">
        <f t="shared" si="0"/>
        <v>30000</v>
      </c>
      <c r="F30" s="47"/>
    </row>
    <row r="31" spans="1:6" s="39" customFormat="1" x14ac:dyDescent="0.2">
      <c r="A31" s="51"/>
      <c r="B31" s="49" t="s">
        <v>28</v>
      </c>
      <c r="C31" s="46">
        <v>1</v>
      </c>
      <c r="D31" s="44">
        <v>35000</v>
      </c>
      <c r="E31" s="44">
        <f t="shared" si="0"/>
        <v>35000</v>
      </c>
      <c r="F31" s="47"/>
    </row>
    <row r="32" spans="1:6" s="39" customFormat="1" x14ac:dyDescent="0.2">
      <c r="A32" s="52" t="s">
        <v>29</v>
      </c>
      <c r="B32" s="49" t="s">
        <v>30</v>
      </c>
      <c r="C32" s="46">
        <v>1</v>
      </c>
      <c r="D32" s="44">
        <v>37000</v>
      </c>
      <c r="E32" s="44">
        <f t="shared" si="0"/>
        <v>37000</v>
      </c>
      <c r="F32" s="47"/>
    </row>
    <row r="33" spans="1:6" s="39" customFormat="1" x14ac:dyDescent="0.2">
      <c r="A33" s="53"/>
      <c r="B33" s="49" t="s">
        <v>28</v>
      </c>
      <c r="C33" s="46">
        <v>2</v>
      </c>
      <c r="D33" s="44">
        <v>35000</v>
      </c>
      <c r="E33" s="44">
        <f t="shared" si="0"/>
        <v>70000</v>
      </c>
      <c r="F33" s="47"/>
    </row>
    <row r="34" spans="1:6" s="39" customFormat="1" x14ac:dyDescent="0.2">
      <c r="A34" s="54"/>
      <c r="B34" s="49" t="s">
        <v>26</v>
      </c>
      <c r="C34" s="46">
        <v>2</v>
      </c>
      <c r="D34" s="44">
        <v>30000</v>
      </c>
      <c r="E34" s="44">
        <f t="shared" si="0"/>
        <v>60000</v>
      </c>
      <c r="F34" s="47"/>
    </row>
    <row r="35" spans="1:6" s="39" customFormat="1" x14ac:dyDescent="0.2">
      <c r="A35" s="55" t="s">
        <v>31</v>
      </c>
      <c r="B35" s="49" t="s">
        <v>30</v>
      </c>
      <c r="C35" s="46">
        <v>1</v>
      </c>
      <c r="D35" s="44">
        <v>37000</v>
      </c>
      <c r="E35" s="44">
        <f t="shared" si="0"/>
        <v>37000</v>
      </c>
      <c r="F35" s="47"/>
    </row>
    <row r="36" spans="1:6" s="39" customFormat="1" x14ac:dyDescent="0.2">
      <c r="A36" s="56"/>
      <c r="B36" s="49" t="s">
        <v>28</v>
      </c>
      <c r="C36" s="46">
        <v>1</v>
      </c>
      <c r="D36" s="44">
        <v>35000</v>
      </c>
      <c r="E36" s="44">
        <f t="shared" si="0"/>
        <v>35000</v>
      </c>
      <c r="F36" s="47"/>
    </row>
    <row r="37" spans="1:6" s="39" customFormat="1" x14ac:dyDescent="0.2">
      <c r="A37" s="56"/>
      <c r="B37" s="49" t="s">
        <v>72</v>
      </c>
      <c r="C37" s="46">
        <v>1</v>
      </c>
      <c r="D37" s="44">
        <v>30000</v>
      </c>
      <c r="E37" s="44">
        <f t="shared" si="0"/>
        <v>30000</v>
      </c>
      <c r="F37" s="47"/>
    </row>
    <row r="38" spans="1:6" s="39" customFormat="1" x14ac:dyDescent="0.2">
      <c r="A38" s="56"/>
      <c r="B38" s="49" t="s">
        <v>32</v>
      </c>
      <c r="C38" s="46">
        <v>1</v>
      </c>
      <c r="D38" s="44">
        <v>35000</v>
      </c>
      <c r="E38" s="44">
        <f t="shared" si="0"/>
        <v>35000</v>
      </c>
      <c r="F38" s="47"/>
    </row>
    <row r="39" spans="1:6" s="39" customFormat="1" x14ac:dyDescent="0.2">
      <c r="A39" s="57"/>
      <c r="B39" s="49" t="s">
        <v>26</v>
      </c>
      <c r="C39" s="46">
        <v>1</v>
      </c>
      <c r="D39" s="44">
        <v>30000</v>
      </c>
      <c r="E39" s="44">
        <f t="shared" si="0"/>
        <v>30000</v>
      </c>
      <c r="F39" s="47"/>
    </row>
    <row r="40" spans="1:6" s="39" customFormat="1" x14ac:dyDescent="0.2">
      <c r="A40" s="58" t="s">
        <v>33</v>
      </c>
      <c r="B40" s="49" t="s">
        <v>30</v>
      </c>
      <c r="C40" s="46">
        <v>1</v>
      </c>
      <c r="D40" s="44">
        <v>37000</v>
      </c>
      <c r="E40" s="44">
        <f t="shared" si="0"/>
        <v>37000</v>
      </c>
      <c r="F40" s="47"/>
    </row>
    <row r="41" spans="1:6" s="39" customFormat="1" x14ac:dyDescent="0.2">
      <c r="A41" s="58"/>
      <c r="B41" s="49" t="s">
        <v>34</v>
      </c>
      <c r="C41" s="46">
        <v>1</v>
      </c>
      <c r="D41" s="44">
        <v>35000</v>
      </c>
      <c r="E41" s="44">
        <f t="shared" si="0"/>
        <v>35000</v>
      </c>
      <c r="F41" s="47"/>
    </row>
    <row r="42" spans="1:6" s="39" customFormat="1" x14ac:dyDescent="0.2">
      <c r="A42" s="58"/>
      <c r="B42" s="49" t="s">
        <v>35</v>
      </c>
      <c r="C42" s="46">
        <v>1</v>
      </c>
      <c r="D42" s="44">
        <v>30000</v>
      </c>
      <c r="E42" s="44">
        <f t="shared" si="0"/>
        <v>30000</v>
      </c>
      <c r="F42" s="47"/>
    </row>
    <row r="43" spans="1:6" s="39" customFormat="1" x14ac:dyDescent="0.2">
      <c r="A43" s="58"/>
      <c r="B43" s="49" t="s">
        <v>73</v>
      </c>
      <c r="C43" s="46">
        <v>1</v>
      </c>
      <c r="D43" s="44">
        <v>25000</v>
      </c>
      <c r="E43" s="44">
        <f t="shared" si="0"/>
        <v>25000</v>
      </c>
      <c r="F43" s="47"/>
    </row>
    <row r="44" spans="1:6" s="39" customFormat="1" x14ac:dyDescent="0.2">
      <c r="A44" s="50" t="s">
        <v>36</v>
      </c>
      <c r="B44" s="49" t="s">
        <v>30</v>
      </c>
      <c r="C44" s="46">
        <v>1</v>
      </c>
      <c r="D44" s="44">
        <v>37000</v>
      </c>
      <c r="E44" s="44">
        <f t="shared" si="0"/>
        <v>37000</v>
      </c>
      <c r="F44" s="47"/>
    </row>
    <row r="45" spans="1:6" s="39" customFormat="1" ht="15.75" thickBot="1" x14ac:dyDescent="0.25">
      <c r="A45" s="59"/>
      <c r="B45" s="60" t="s">
        <v>37</v>
      </c>
      <c r="C45" s="61">
        <v>1</v>
      </c>
      <c r="D45" s="62">
        <v>35000</v>
      </c>
      <c r="E45" s="63">
        <f t="shared" si="0"/>
        <v>35000</v>
      </c>
      <c r="F45" s="64"/>
    </row>
    <row r="46" spans="1:6" s="39" customFormat="1" ht="15.75" thickBot="1" x14ac:dyDescent="0.3">
      <c r="A46" s="65" t="s">
        <v>74</v>
      </c>
      <c r="B46" s="66"/>
      <c r="C46" s="66"/>
      <c r="D46" s="66"/>
      <c r="E46" s="66"/>
      <c r="F46" s="66"/>
    </row>
    <row r="47" spans="1:6" s="39" customFormat="1" x14ac:dyDescent="0.25">
      <c r="A47" s="67" t="s">
        <v>38</v>
      </c>
      <c r="B47" s="68" t="s">
        <v>39</v>
      </c>
      <c r="C47" s="69">
        <v>1</v>
      </c>
      <c r="D47" s="70">
        <v>40000</v>
      </c>
      <c r="E47" s="71">
        <f>D47*C47</f>
        <v>40000</v>
      </c>
      <c r="F47" s="72"/>
    </row>
    <row r="48" spans="1:6" s="39" customFormat="1" ht="23.25" customHeight="1" x14ac:dyDescent="0.25">
      <c r="A48" s="73"/>
      <c r="B48" s="74" t="s">
        <v>40</v>
      </c>
      <c r="C48" s="75">
        <v>1</v>
      </c>
      <c r="D48" s="76">
        <v>38000</v>
      </c>
      <c r="E48" s="76">
        <f t="shared" ref="E48:E52" si="1">D48*C48</f>
        <v>38000</v>
      </c>
      <c r="F48" s="77"/>
    </row>
    <row r="49" spans="1:6" s="39" customFormat="1" x14ac:dyDescent="0.25">
      <c r="A49" s="73"/>
      <c r="B49" s="74" t="s">
        <v>41</v>
      </c>
      <c r="C49" s="75">
        <v>1</v>
      </c>
      <c r="D49" s="76">
        <v>38000</v>
      </c>
      <c r="E49" s="76">
        <f t="shared" si="1"/>
        <v>38000</v>
      </c>
      <c r="F49" s="77"/>
    </row>
    <row r="50" spans="1:6" s="39" customFormat="1" ht="25.5" customHeight="1" x14ac:dyDescent="0.25">
      <c r="A50" s="73"/>
      <c r="B50" s="74" t="s">
        <v>75</v>
      </c>
      <c r="C50" s="75">
        <v>1</v>
      </c>
      <c r="D50" s="76">
        <v>38000</v>
      </c>
      <c r="E50" s="76">
        <f t="shared" si="1"/>
        <v>38000</v>
      </c>
      <c r="F50" s="77"/>
    </row>
    <row r="51" spans="1:6" s="39" customFormat="1" ht="22.5" x14ac:dyDescent="0.25">
      <c r="A51" s="73"/>
      <c r="B51" s="74" t="s">
        <v>76</v>
      </c>
      <c r="C51" s="75">
        <v>1</v>
      </c>
      <c r="D51" s="76">
        <v>38000</v>
      </c>
      <c r="E51" s="76">
        <f t="shared" si="1"/>
        <v>38000</v>
      </c>
      <c r="F51" s="77"/>
    </row>
    <row r="52" spans="1:6" s="39" customFormat="1" ht="15.75" thickBot="1" x14ac:dyDescent="0.3">
      <c r="A52" s="73"/>
      <c r="B52" s="78" t="s">
        <v>77</v>
      </c>
      <c r="C52" s="79">
        <v>1</v>
      </c>
      <c r="D52" s="80">
        <v>33000</v>
      </c>
      <c r="E52" s="81">
        <f t="shared" si="1"/>
        <v>33000</v>
      </c>
      <c r="F52" s="82"/>
    </row>
    <row r="53" spans="1:6" s="39" customFormat="1" x14ac:dyDescent="0.25">
      <c r="A53" s="83" t="s">
        <v>78</v>
      </c>
      <c r="B53" s="68" t="s">
        <v>30</v>
      </c>
      <c r="C53" s="69">
        <v>1</v>
      </c>
      <c r="D53" s="70">
        <v>35000</v>
      </c>
      <c r="E53" s="71">
        <f>D53*C53</f>
        <v>35000</v>
      </c>
      <c r="F53" s="72"/>
    </row>
    <row r="54" spans="1:6" s="39" customFormat="1" x14ac:dyDescent="0.25">
      <c r="A54" s="84"/>
      <c r="B54" s="74" t="s">
        <v>79</v>
      </c>
      <c r="C54" s="75">
        <v>1</v>
      </c>
      <c r="D54" s="76">
        <v>35000</v>
      </c>
      <c r="E54" s="76">
        <f t="shared" ref="E54:E114" si="2">D54*C54</f>
        <v>35000</v>
      </c>
      <c r="F54" s="77"/>
    </row>
    <row r="55" spans="1:6" s="39" customFormat="1" x14ac:dyDescent="0.25">
      <c r="A55" s="84"/>
      <c r="B55" s="74" t="s">
        <v>80</v>
      </c>
      <c r="C55" s="75">
        <v>1</v>
      </c>
      <c r="D55" s="76">
        <v>30000</v>
      </c>
      <c r="E55" s="76">
        <f t="shared" si="2"/>
        <v>30000</v>
      </c>
      <c r="F55" s="77"/>
    </row>
    <row r="56" spans="1:6" s="39" customFormat="1" x14ac:dyDescent="0.25">
      <c r="A56" s="84"/>
      <c r="B56" s="74" t="s">
        <v>73</v>
      </c>
      <c r="C56" s="75">
        <v>2</v>
      </c>
      <c r="D56" s="76">
        <v>25000</v>
      </c>
      <c r="E56" s="76">
        <f t="shared" si="2"/>
        <v>50000</v>
      </c>
      <c r="F56" s="77"/>
    </row>
    <row r="57" spans="1:6" s="39" customFormat="1" x14ac:dyDescent="0.25">
      <c r="A57" s="84"/>
      <c r="B57" s="74" t="s">
        <v>45</v>
      </c>
      <c r="C57" s="75">
        <v>2</v>
      </c>
      <c r="D57" s="76">
        <v>23000</v>
      </c>
      <c r="E57" s="76">
        <f t="shared" si="2"/>
        <v>46000</v>
      </c>
      <c r="F57" s="77"/>
    </row>
    <row r="58" spans="1:6" s="39" customFormat="1" x14ac:dyDescent="0.25">
      <c r="A58" s="84"/>
      <c r="B58" s="74" t="s">
        <v>81</v>
      </c>
      <c r="C58" s="75">
        <v>22</v>
      </c>
      <c r="D58" s="76">
        <v>23000</v>
      </c>
      <c r="E58" s="76">
        <f t="shared" si="2"/>
        <v>506000</v>
      </c>
      <c r="F58" s="77"/>
    </row>
    <row r="59" spans="1:6" s="39" customFormat="1" x14ac:dyDescent="0.25">
      <c r="A59" s="84"/>
      <c r="B59" s="74" t="s">
        <v>42</v>
      </c>
      <c r="C59" s="75">
        <v>2</v>
      </c>
      <c r="D59" s="76">
        <v>30000</v>
      </c>
      <c r="E59" s="76">
        <f t="shared" si="2"/>
        <v>60000</v>
      </c>
      <c r="F59" s="77"/>
    </row>
    <row r="60" spans="1:6" s="39" customFormat="1" x14ac:dyDescent="0.25">
      <c r="A60" s="84"/>
      <c r="B60" s="74" t="s">
        <v>43</v>
      </c>
      <c r="C60" s="75">
        <v>13.5</v>
      </c>
      <c r="D60" s="76">
        <v>25000</v>
      </c>
      <c r="E60" s="76">
        <f t="shared" si="2"/>
        <v>337500</v>
      </c>
      <c r="F60" s="77"/>
    </row>
    <row r="61" spans="1:6" s="39" customFormat="1" ht="15.75" thickBot="1" x14ac:dyDescent="0.3">
      <c r="A61" s="85"/>
      <c r="B61" s="86" t="s">
        <v>44</v>
      </c>
      <c r="C61" s="87">
        <v>1</v>
      </c>
      <c r="D61" s="88">
        <v>25000</v>
      </c>
      <c r="E61" s="89">
        <f t="shared" si="2"/>
        <v>25000</v>
      </c>
      <c r="F61" s="90"/>
    </row>
    <row r="62" spans="1:6" s="39" customFormat="1" x14ac:dyDescent="0.25">
      <c r="A62" s="91" t="s">
        <v>46</v>
      </c>
      <c r="B62" s="68" t="s">
        <v>47</v>
      </c>
      <c r="C62" s="69">
        <v>1</v>
      </c>
      <c r="D62" s="70">
        <v>30000</v>
      </c>
      <c r="E62" s="70">
        <f t="shared" si="2"/>
        <v>30000</v>
      </c>
      <c r="F62" s="72"/>
    </row>
    <row r="63" spans="1:6" s="39" customFormat="1" ht="15.75" thickBot="1" x14ac:dyDescent="0.3">
      <c r="A63" s="92"/>
      <c r="B63" s="86" t="s">
        <v>48</v>
      </c>
      <c r="C63" s="93">
        <v>3</v>
      </c>
      <c r="D63" s="89">
        <v>27000</v>
      </c>
      <c r="E63" s="88">
        <f t="shared" si="2"/>
        <v>81000</v>
      </c>
      <c r="F63" s="94"/>
    </row>
    <row r="64" spans="1:6" s="39" customFormat="1" ht="15.75" thickBot="1" x14ac:dyDescent="0.3">
      <c r="A64" s="95" t="s">
        <v>82</v>
      </c>
      <c r="B64" s="96" t="s">
        <v>53</v>
      </c>
      <c r="C64" s="97">
        <v>3</v>
      </c>
      <c r="D64" s="98">
        <v>27000</v>
      </c>
      <c r="E64" s="98">
        <f t="shared" si="2"/>
        <v>81000</v>
      </c>
      <c r="F64" s="99"/>
    </row>
    <row r="65" spans="1:9" s="39" customFormat="1" ht="11.25" customHeight="1" x14ac:dyDescent="0.25">
      <c r="A65" s="100" t="s">
        <v>83</v>
      </c>
      <c r="B65" s="101" t="s">
        <v>84</v>
      </c>
      <c r="C65" s="102">
        <v>1</v>
      </c>
      <c r="D65" s="103">
        <v>37000</v>
      </c>
      <c r="E65" s="81">
        <f t="shared" si="2"/>
        <v>37000</v>
      </c>
      <c r="F65" s="104"/>
    </row>
    <row r="66" spans="1:9" s="39" customFormat="1" ht="11.25" customHeight="1" x14ac:dyDescent="0.25">
      <c r="A66" s="100"/>
      <c r="B66" s="101" t="s">
        <v>85</v>
      </c>
      <c r="C66" s="102">
        <v>3</v>
      </c>
      <c r="D66" s="103">
        <v>35000</v>
      </c>
      <c r="E66" s="76">
        <f t="shared" si="2"/>
        <v>105000</v>
      </c>
      <c r="F66" s="104"/>
    </row>
    <row r="67" spans="1:9" s="39" customFormat="1" ht="11.25" customHeight="1" x14ac:dyDescent="0.25">
      <c r="A67" s="100"/>
      <c r="B67" s="105" t="s">
        <v>47</v>
      </c>
      <c r="C67" s="102">
        <v>1</v>
      </c>
      <c r="D67" s="103">
        <v>30000</v>
      </c>
      <c r="E67" s="76">
        <f t="shared" si="2"/>
        <v>30000</v>
      </c>
      <c r="F67" s="104"/>
    </row>
    <row r="68" spans="1:9" s="39" customFormat="1" ht="11.25" customHeight="1" thickBot="1" x14ac:dyDescent="0.3">
      <c r="A68" s="100"/>
      <c r="B68" s="106" t="s">
        <v>49</v>
      </c>
      <c r="C68" s="107">
        <v>3</v>
      </c>
      <c r="D68" s="108">
        <v>27000</v>
      </c>
      <c r="E68" s="80">
        <f t="shared" si="2"/>
        <v>81000</v>
      </c>
      <c r="F68" s="109"/>
    </row>
    <row r="69" spans="1:9" s="39" customFormat="1" ht="12" customHeight="1" x14ac:dyDescent="0.25">
      <c r="A69" s="91" t="s">
        <v>50</v>
      </c>
      <c r="B69" s="68" t="s">
        <v>51</v>
      </c>
      <c r="C69" s="69">
        <v>1</v>
      </c>
      <c r="D69" s="70">
        <v>37000</v>
      </c>
      <c r="E69" s="70">
        <f t="shared" si="2"/>
        <v>37000</v>
      </c>
      <c r="F69" s="72"/>
    </row>
    <row r="70" spans="1:9" s="39" customFormat="1" x14ac:dyDescent="0.25">
      <c r="A70" s="100"/>
      <c r="B70" s="74" t="s">
        <v>86</v>
      </c>
      <c r="C70" s="75">
        <v>3</v>
      </c>
      <c r="D70" s="76">
        <v>35000</v>
      </c>
      <c r="E70" s="76">
        <f t="shared" si="2"/>
        <v>105000</v>
      </c>
      <c r="F70" s="77"/>
    </row>
    <row r="71" spans="1:9" s="39" customFormat="1" x14ac:dyDescent="0.25">
      <c r="A71" s="100"/>
      <c r="B71" s="101" t="s">
        <v>87</v>
      </c>
      <c r="C71" s="75">
        <v>3</v>
      </c>
      <c r="D71" s="76">
        <v>35000</v>
      </c>
      <c r="E71" s="76">
        <f t="shared" si="2"/>
        <v>105000</v>
      </c>
      <c r="F71" s="104"/>
      <c r="I71" s="110"/>
    </row>
    <row r="72" spans="1:9" s="39" customFormat="1" x14ac:dyDescent="0.25">
      <c r="A72" s="100"/>
      <c r="B72" s="105" t="s">
        <v>52</v>
      </c>
      <c r="C72" s="75">
        <v>3</v>
      </c>
      <c r="D72" s="76">
        <v>35000</v>
      </c>
      <c r="E72" s="76">
        <f t="shared" si="2"/>
        <v>105000</v>
      </c>
      <c r="F72" s="77"/>
    </row>
    <row r="73" spans="1:9" s="39" customFormat="1" x14ac:dyDescent="0.25">
      <c r="A73" s="100"/>
      <c r="B73" s="105" t="s">
        <v>88</v>
      </c>
      <c r="C73" s="75">
        <v>3</v>
      </c>
      <c r="D73" s="76">
        <v>35000</v>
      </c>
      <c r="E73" s="76">
        <f t="shared" si="2"/>
        <v>105000</v>
      </c>
      <c r="F73" s="77"/>
    </row>
    <row r="74" spans="1:9" s="39" customFormat="1" x14ac:dyDescent="0.25">
      <c r="A74" s="100"/>
      <c r="B74" s="105" t="s">
        <v>56</v>
      </c>
      <c r="C74" s="75">
        <v>3</v>
      </c>
      <c r="D74" s="76">
        <v>35000</v>
      </c>
      <c r="E74" s="76">
        <f t="shared" si="2"/>
        <v>105000</v>
      </c>
      <c r="F74" s="77"/>
    </row>
    <row r="75" spans="1:9" s="39" customFormat="1" x14ac:dyDescent="0.25">
      <c r="A75" s="100"/>
      <c r="B75" s="105" t="s">
        <v>89</v>
      </c>
      <c r="C75" s="75">
        <v>3</v>
      </c>
      <c r="D75" s="76">
        <v>35000</v>
      </c>
      <c r="E75" s="76">
        <f t="shared" si="2"/>
        <v>105000</v>
      </c>
      <c r="F75" s="77"/>
    </row>
    <row r="76" spans="1:9" s="39" customFormat="1" x14ac:dyDescent="0.25">
      <c r="A76" s="100"/>
      <c r="B76" s="105" t="s">
        <v>90</v>
      </c>
      <c r="C76" s="75">
        <v>3</v>
      </c>
      <c r="D76" s="76">
        <v>35000</v>
      </c>
      <c r="E76" s="76">
        <f t="shared" si="2"/>
        <v>105000</v>
      </c>
      <c r="F76" s="77"/>
    </row>
    <row r="77" spans="1:9" s="39" customFormat="1" x14ac:dyDescent="0.25">
      <c r="A77" s="100"/>
      <c r="B77" s="105" t="s">
        <v>47</v>
      </c>
      <c r="C77" s="111">
        <v>1</v>
      </c>
      <c r="D77" s="112">
        <v>30000</v>
      </c>
      <c r="E77" s="76">
        <f t="shared" si="2"/>
        <v>30000</v>
      </c>
      <c r="F77" s="77"/>
    </row>
    <row r="78" spans="1:9" s="39" customFormat="1" ht="15.75" thickBot="1" x14ac:dyDescent="0.3">
      <c r="A78" s="92"/>
      <c r="B78" s="113" t="s">
        <v>49</v>
      </c>
      <c r="C78" s="114">
        <v>3</v>
      </c>
      <c r="D78" s="115">
        <v>27000</v>
      </c>
      <c r="E78" s="88">
        <f t="shared" si="2"/>
        <v>81000</v>
      </c>
      <c r="F78" s="90"/>
    </row>
    <row r="79" spans="1:9" s="39" customFormat="1" ht="15" customHeight="1" x14ac:dyDescent="0.25">
      <c r="A79" s="100" t="s">
        <v>91</v>
      </c>
      <c r="B79" s="116" t="s">
        <v>92</v>
      </c>
      <c r="C79" s="117">
        <v>1</v>
      </c>
      <c r="D79" s="81">
        <v>37000</v>
      </c>
      <c r="E79" s="81">
        <f t="shared" si="2"/>
        <v>37000</v>
      </c>
      <c r="F79" s="104"/>
    </row>
    <row r="80" spans="1:9" s="39" customFormat="1" x14ac:dyDescent="0.25">
      <c r="A80" s="100"/>
      <c r="B80" s="74" t="s">
        <v>86</v>
      </c>
      <c r="C80" s="75">
        <v>3</v>
      </c>
      <c r="D80" s="76">
        <v>35000</v>
      </c>
      <c r="E80" s="76">
        <f t="shared" si="2"/>
        <v>105000</v>
      </c>
      <c r="F80" s="77"/>
    </row>
    <row r="81" spans="1:6" s="39" customFormat="1" x14ac:dyDescent="0.25">
      <c r="A81" s="100"/>
      <c r="B81" s="74" t="s">
        <v>52</v>
      </c>
      <c r="C81" s="75">
        <v>3</v>
      </c>
      <c r="D81" s="76">
        <v>35000</v>
      </c>
      <c r="E81" s="76">
        <f t="shared" si="2"/>
        <v>105000</v>
      </c>
      <c r="F81" s="77"/>
    </row>
    <row r="82" spans="1:6" s="39" customFormat="1" x14ac:dyDescent="0.25">
      <c r="A82" s="100"/>
      <c r="B82" s="74" t="s">
        <v>93</v>
      </c>
      <c r="C82" s="75">
        <v>3</v>
      </c>
      <c r="D82" s="76">
        <v>35000</v>
      </c>
      <c r="E82" s="76">
        <f t="shared" si="2"/>
        <v>105000</v>
      </c>
      <c r="F82" s="77"/>
    </row>
    <row r="83" spans="1:6" s="39" customFormat="1" x14ac:dyDescent="0.25">
      <c r="A83" s="100"/>
      <c r="B83" s="74" t="s">
        <v>87</v>
      </c>
      <c r="C83" s="75">
        <v>3</v>
      </c>
      <c r="D83" s="76">
        <v>35000</v>
      </c>
      <c r="E83" s="76">
        <f t="shared" si="2"/>
        <v>105000</v>
      </c>
      <c r="F83" s="77"/>
    </row>
    <row r="84" spans="1:6" s="39" customFormat="1" x14ac:dyDescent="0.25">
      <c r="A84" s="100"/>
      <c r="B84" s="74" t="s">
        <v>90</v>
      </c>
      <c r="C84" s="75">
        <v>3</v>
      </c>
      <c r="D84" s="76">
        <v>35000</v>
      </c>
      <c r="E84" s="76">
        <f t="shared" si="2"/>
        <v>105000</v>
      </c>
      <c r="F84" s="77"/>
    </row>
    <row r="85" spans="1:6" s="39" customFormat="1" x14ac:dyDescent="0.25">
      <c r="A85" s="100"/>
      <c r="B85" s="74" t="s">
        <v>49</v>
      </c>
      <c r="C85" s="75">
        <v>3</v>
      </c>
      <c r="D85" s="76">
        <v>27000</v>
      </c>
      <c r="E85" s="76">
        <f t="shared" si="2"/>
        <v>81000</v>
      </c>
      <c r="F85" s="77"/>
    </row>
    <row r="86" spans="1:6" s="39" customFormat="1" ht="15.75" thickBot="1" x14ac:dyDescent="0.3">
      <c r="A86" s="92"/>
      <c r="B86" s="74" t="s">
        <v>48</v>
      </c>
      <c r="C86" s="87">
        <v>3</v>
      </c>
      <c r="D86" s="88">
        <v>27000</v>
      </c>
      <c r="E86" s="76">
        <f t="shared" si="2"/>
        <v>81000</v>
      </c>
      <c r="F86" s="90"/>
    </row>
    <row r="87" spans="1:6" s="39" customFormat="1" ht="13.5" customHeight="1" x14ac:dyDescent="0.25">
      <c r="A87" s="91" t="s">
        <v>58</v>
      </c>
      <c r="B87" s="118" t="s">
        <v>59</v>
      </c>
      <c r="C87" s="69">
        <v>1</v>
      </c>
      <c r="D87" s="70">
        <v>37000</v>
      </c>
      <c r="E87" s="70">
        <f t="shared" si="2"/>
        <v>37000</v>
      </c>
      <c r="F87" s="72"/>
    </row>
    <row r="88" spans="1:6" s="39" customFormat="1" x14ac:dyDescent="0.25">
      <c r="A88" s="100"/>
      <c r="B88" s="105" t="s">
        <v>60</v>
      </c>
      <c r="C88" s="102">
        <v>5</v>
      </c>
      <c r="D88" s="103">
        <v>35000</v>
      </c>
      <c r="E88" s="76">
        <f t="shared" si="2"/>
        <v>175000</v>
      </c>
      <c r="F88" s="77"/>
    </row>
    <row r="89" spans="1:6" s="39" customFormat="1" x14ac:dyDescent="0.25">
      <c r="A89" s="100"/>
      <c r="B89" s="105" t="s">
        <v>47</v>
      </c>
      <c r="C89" s="111">
        <v>1</v>
      </c>
      <c r="D89" s="112">
        <v>30000</v>
      </c>
      <c r="E89" s="76">
        <f t="shared" si="2"/>
        <v>30000</v>
      </c>
      <c r="F89" s="77"/>
    </row>
    <row r="90" spans="1:6" s="39" customFormat="1" x14ac:dyDescent="0.25">
      <c r="A90" s="100"/>
      <c r="B90" s="105" t="s">
        <v>49</v>
      </c>
      <c r="C90" s="111">
        <v>3</v>
      </c>
      <c r="D90" s="112">
        <v>27000</v>
      </c>
      <c r="E90" s="76">
        <f t="shared" si="2"/>
        <v>81000</v>
      </c>
      <c r="F90" s="77"/>
    </row>
    <row r="91" spans="1:6" s="39" customFormat="1" ht="15.75" thickBot="1" x14ac:dyDescent="0.3">
      <c r="A91" s="119"/>
      <c r="B91" s="120" t="s">
        <v>48</v>
      </c>
      <c r="C91" s="121">
        <v>3</v>
      </c>
      <c r="D91" s="122">
        <v>27000</v>
      </c>
      <c r="E91" s="122">
        <f>D91*C91</f>
        <v>81000</v>
      </c>
      <c r="F91" s="123"/>
    </row>
    <row r="92" spans="1:6" s="39" customFormat="1" x14ac:dyDescent="0.25">
      <c r="A92" s="100" t="s">
        <v>61</v>
      </c>
      <c r="B92" s="105" t="s">
        <v>62</v>
      </c>
      <c r="C92" s="111">
        <v>1</v>
      </c>
      <c r="D92" s="112">
        <v>37000</v>
      </c>
      <c r="E92" s="76">
        <f t="shared" si="2"/>
        <v>37000</v>
      </c>
      <c r="F92" s="77"/>
    </row>
    <row r="93" spans="1:6" s="39" customFormat="1" x14ac:dyDescent="0.25">
      <c r="A93" s="100"/>
      <c r="B93" s="105" t="s">
        <v>60</v>
      </c>
      <c r="C93" s="111">
        <v>5</v>
      </c>
      <c r="D93" s="112">
        <v>35000</v>
      </c>
      <c r="E93" s="76">
        <f t="shared" si="2"/>
        <v>175000</v>
      </c>
      <c r="F93" s="77"/>
    </row>
    <row r="94" spans="1:6" s="39" customFormat="1" x14ac:dyDescent="0.25">
      <c r="A94" s="100"/>
      <c r="B94" s="105" t="s">
        <v>47</v>
      </c>
      <c r="C94" s="111">
        <v>1</v>
      </c>
      <c r="D94" s="112">
        <v>30000</v>
      </c>
      <c r="E94" s="76">
        <f t="shared" si="2"/>
        <v>30000</v>
      </c>
      <c r="F94" s="77"/>
    </row>
    <row r="95" spans="1:6" s="39" customFormat="1" x14ac:dyDescent="0.25">
      <c r="A95" s="100"/>
      <c r="B95" s="105" t="s">
        <v>49</v>
      </c>
      <c r="C95" s="111">
        <v>3</v>
      </c>
      <c r="D95" s="112">
        <v>27000</v>
      </c>
      <c r="E95" s="76">
        <f t="shared" si="2"/>
        <v>81000</v>
      </c>
      <c r="F95" s="77"/>
    </row>
    <row r="96" spans="1:6" s="39" customFormat="1" ht="15.75" thickBot="1" x14ac:dyDescent="0.3">
      <c r="A96" s="92"/>
      <c r="B96" s="113" t="s">
        <v>48</v>
      </c>
      <c r="C96" s="114">
        <v>3</v>
      </c>
      <c r="D96" s="115">
        <v>27000</v>
      </c>
      <c r="E96" s="88">
        <f t="shared" si="2"/>
        <v>81000</v>
      </c>
      <c r="F96" s="90"/>
    </row>
    <row r="97" spans="1:6" s="39" customFormat="1" ht="14.25" customHeight="1" x14ac:dyDescent="0.25">
      <c r="A97" s="91" t="s">
        <v>94</v>
      </c>
      <c r="B97" s="124" t="s">
        <v>95</v>
      </c>
      <c r="C97" s="125">
        <v>1</v>
      </c>
      <c r="D97" s="126">
        <v>37000</v>
      </c>
      <c r="E97" s="70">
        <f t="shared" si="2"/>
        <v>37000</v>
      </c>
      <c r="F97" s="127"/>
    </row>
    <row r="98" spans="1:6" s="39" customFormat="1" x14ac:dyDescent="0.25">
      <c r="A98" s="100"/>
      <c r="B98" s="105" t="s">
        <v>96</v>
      </c>
      <c r="C98" s="111">
        <v>3</v>
      </c>
      <c r="D98" s="112">
        <v>35000</v>
      </c>
      <c r="E98" s="76">
        <f t="shared" si="2"/>
        <v>105000</v>
      </c>
      <c r="F98" s="128"/>
    </row>
    <row r="99" spans="1:6" s="39" customFormat="1" x14ac:dyDescent="0.25">
      <c r="A99" s="100"/>
      <c r="B99" s="105" t="s">
        <v>47</v>
      </c>
      <c r="C99" s="111">
        <v>1</v>
      </c>
      <c r="D99" s="112">
        <v>30000</v>
      </c>
      <c r="E99" s="76">
        <f t="shared" si="2"/>
        <v>30000</v>
      </c>
      <c r="F99" s="128"/>
    </row>
    <row r="100" spans="1:6" s="39" customFormat="1" x14ac:dyDescent="0.25">
      <c r="A100" s="100"/>
      <c r="B100" s="105" t="s">
        <v>48</v>
      </c>
      <c r="C100" s="111">
        <v>4</v>
      </c>
      <c r="D100" s="112">
        <v>27000</v>
      </c>
      <c r="E100" s="76">
        <f t="shared" si="2"/>
        <v>108000</v>
      </c>
      <c r="F100" s="128"/>
    </row>
    <row r="101" spans="1:6" s="39" customFormat="1" ht="15.75" thickBot="1" x14ac:dyDescent="0.3">
      <c r="A101" s="119"/>
      <c r="B101" s="120" t="s">
        <v>49</v>
      </c>
      <c r="C101" s="121">
        <v>3</v>
      </c>
      <c r="D101" s="122">
        <v>27000</v>
      </c>
      <c r="E101" s="122">
        <f>D101*C101</f>
        <v>81000</v>
      </c>
      <c r="F101" s="129"/>
    </row>
    <row r="102" spans="1:6" s="39" customFormat="1" ht="11.25" customHeight="1" x14ac:dyDescent="0.25">
      <c r="A102" s="130" t="s">
        <v>97</v>
      </c>
      <c r="B102" s="101" t="s">
        <v>98</v>
      </c>
      <c r="C102" s="102">
        <v>1</v>
      </c>
      <c r="D102" s="103">
        <v>37000</v>
      </c>
      <c r="E102" s="76">
        <f t="shared" si="2"/>
        <v>37000</v>
      </c>
      <c r="F102" s="131"/>
    </row>
    <row r="103" spans="1:6" s="39" customFormat="1" x14ac:dyDescent="0.25">
      <c r="A103" s="100"/>
      <c r="B103" s="106" t="s">
        <v>96</v>
      </c>
      <c r="C103" s="132">
        <v>3</v>
      </c>
      <c r="D103" s="133">
        <v>35000</v>
      </c>
      <c r="E103" s="76">
        <f t="shared" si="2"/>
        <v>105000</v>
      </c>
      <c r="F103" s="134"/>
    </row>
    <row r="104" spans="1:6" s="39" customFormat="1" x14ac:dyDescent="0.25">
      <c r="A104" s="100"/>
      <c r="B104" s="74" t="s">
        <v>49</v>
      </c>
      <c r="C104" s="75">
        <v>3</v>
      </c>
      <c r="D104" s="76">
        <v>27000</v>
      </c>
      <c r="E104" s="76">
        <f t="shared" si="2"/>
        <v>81000</v>
      </c>
      <c r="F104" s="128"/>
    </row>
    <row r="105" spans="1:6" s="39" customFormat="1" ht="15.75" thickBot="1" x14ac:dyDescent="0.3">
      <c r="A105" s="92"/>
      <c r="B105" s="135" t="s">
        <v>48</v>
      </c>
      <c r="C105" s="136">
        <v>6</v>
      </c>
      <c r="D105" s="137">
        <v>27000</v>
      </c>
      <c r="E105" s="88">
        <f t="shared" si="2"/>
        <v>162000</v>
      </c>
      <c r="F105" s="138"/>
    </row>
    <row r="106" spans="1:6" s="39" customFormat="1" x14ac:dyDescent="0.25">
      <c r="A106" s="83" t="s">
        <v>54</v>
      </c>
      <c r="B106" s="68" t="s">
        <v>55</v>
      </c>
      <c r="C106" s="69">
        <v>1</v>
      </c>
      <c r="D106" s="70">
        <v>37000</v>
      </c>
      <c r="E106" s="70">
        <f t="shared" si="2"/>
        <v>37000</v>
      </c>
      <c r="F106" s="127"/>
    </row>
    <row r="107" spans="1:6" s="39" customFormat="1" x14ac:dyDescent="0.25">
      <c r="A107" s="100"/>
      <c r="B107" s="74" t="s">
        <v>99</v>
      </c>
      <c r="C107" s="75">
        <v>3</v>
      </c>
      <c r="D107" s="76">
        <v>35000</v>
      </c>
      <c r="E107" s="76">
        <f t="shared" si="2"/>
        <v>105000</v>
      </c>
      <c r="F107" s="128"/>
    </row>
    <row r="108" spans="1:6" s="39" customFormat="1" x14ac:dyDescent="0.25">
      <c r="A108" s="100"/>
      <c r="B108" s="78" t="s">
        <v>57</v>
      </c>
      <c r="C108" s="79">
        <v>3</v>
      </c>
      <c r="D108" s="80">
        <v>35000</v>
      </c>
      <c r="E108" s="76">
        <f t="shared" si="2"/>
        <v>105000</v>
      </c>
      <c r="F108" s="128"/>
    </row>
    <row r="109" spans="1:6" s="39" customFormat="1" x14ac:dyDescent="0.25">
      <c r="A109" s="100"/>
      <c r="B109" s="78" t="s">
        <v>49</v>
      </c>
      <c r="C109" s="79">
        <v>3</v>
      </c>
      <c r="D109" s="76">
        <v>27000</v>
      </c>
      <c r="E109" s="76">
        <f t="shared" si="2"/>
        <v>81000</v>
      </c>
      <c r="F109" s="134"/>
    </row>
    <row r="110" spans="1:6" s="39" customFormat="1" ht="15.75" thickBot="1" x14ac:dyDescent="0.3">
      <c r="A110" s="100"/>
      <c r="B110" s="74" t="s">
        <v>47</v>
      </c>
      <c r="C110" s="75">
        <v>1</v>
      </c>
      <c r="D110" s="81">
        <v>30000</v>
      </c>
      <c r="E110" s="76">
        <f t="shared" si="2"/>
        <v>30000</v>
      </c>
      <c r="F110" s="134"/>
    </row>
    <row r="111" spans="1:6" s="39" customFormat="1" ht="12.75" customHeight="1" x14ac:dyDescent="0.25">
      <c r="A111" s="91" t="s">
        <v>100</v>
      </c>
      <c r="B111" s="68" t="s">
        <v>101</v>
      </c>
      <c r="C111" s="69">
        <v>1</v>
      </c>
      <c r="D111" s="70">
        <v>37000</v>
      </c>
      <c r="E111" s="70">
        <f t="shared" si="2"/>
        <v>37000</v>
      </c>
      <c r="F111" s="127"/>
    </row>
    <row r="112" spans="1:6" s="39" customFormat="1" ht="11.25" customHeight="1" x14ac:dyDescent="0.25">
      <c r="A112" s="100"/>
      <c r="B112" s="74" t="s">
        <v>102</v>
      </c>
      <c r="C112" s="75">
        <v>3</v>
      </c>
      <c r="D112" s="76">
        <v>35000</v>
      </c>
      <c r="E112" s="76">
        <f t="shared" si="2"/>
        <v>105000</v>
      </c>
      <c r="F112" s="128"/>
    </row>
    <row r="113" spans="1:6" s="39" customFormat="1" x14ac:dyDescent="0.25">
      <c r="A113" s="100"/>
      <c r="B113" s="74" t="s">
        <v>47</v>
      </c>
      <c r="C113" s="75">
        <v>1</v>
      </c>
      <c r="D113" s="76">
        <v>30000</v>
      </c>
      <c r="E113" s="76">
        <f t="shared" si="2"/>
        <v>30000</v>
      </c>
      <c r="F113" s="128"/>
    </row>
    <row r="114" spans="1:6" s="39" customFormat="1" ht="15.75" thickBot="1" x14ac:dyDescent="0.3">
      <c r="A114" s="92"/>
      <c r="B114" s="86" t="s">
        <v>49</v>
      </c>
      <c r="C114" s="87">
        <v>3</v>
      </c>
      <c r="D114" s="88">
        <v>27000</v>
      </c>
      <c r="E114" s="88">
        <f t="shared" si="2"/>
        <v>81000</v>
      </c>
      <c r="F114" s="139"/>
    </row>
    <row r="115" spans="1:6" s="1" customFormat="1" ht="15.75" thickBot="1" x14ac:dyDescent="0.3">
      <c r="A115" s="140"/>
      <c r="B115" s="141" t="s">
        <v>63</v>
      </c>
      <c r="C115" s="142">
        <f>SUM(C47:C114)+SUM(C19:C45)</f>
        <v>213.5</v>
      </c>
      <c r="D115" s="143"/>
      <c r="E115" s="144">
        <f>SUM(E47:E114)+SUM(E19:E45)</f>
        <v>6580500</v>
      </c>
      <c r="F115" s="145"/>
    </row>
    <row r="116" spans="1:6" s="1" customFormat="1" hidden="1" x14ac:dyDescent="0.25">
      <c r="A116" s="140"/>
      <c r="B116" s="141"/>
      <c r="C116" s="146"/>
      <c r="D116" s="147"/>
      <c r="E116" s="148"/>
      <c r="F116" s="149"/>
    </row>
    <row r="117" spans="1:6" s="1" customFormat="1" hidden="1" x14ac:dyDescent="0.25">
      <c r="A117" s="140"/>
      <c r="B117" s="150" t="s">
        <v>103</v>
      </c>
      <c r="C117" s="151">
        <f>C47+C19</f>
        <v>2</v>
      </c>
      <c r="D117" s="147"/>
      <c r="E117" s="148"/>
      <c r="F117" s="149"/>
    </row>
    <row r="118" spans="1:6" s="1" customFormat="1" hidden="1" x14ac:dyDescent="0.25">
      <c r="A118" s="140"/>
      <c r="B118" s="150" t="s">
        <v>104</v>
      </c>
      <c r="C118" s="151">
        <f>C21+C22+C23+C48+C49+C51</f>
        <v>6</v>
      </c>
      <c r="D118" s="147"/>
      <c r="E118" s="148"/>
      <c r="F118" s="149"/>
    </row>
    <row r="119" spans="1:6" s="1" customFormat="1" hidden="1" x14ac:dyDescent="0.25">
      <c r="A119" s="140"/>
      <c r="B119" s="150" t="s">
        <v>105</v>
      </c>
      <c r="C119" s="151">
        <f>C65+C66+C69+C70+C71+C72+C73+C74+C75+C76+C79+C80+C81+C82+C83+C84+C87+C88+C92+C93+C97+C98+C102+C103+C106+C107+C108+C111+C112</f>
        <v>73</v>
      </c>
      <c r="D119" s="147"/>
      <c r="E119" s="148"/>
      <c r="F119" s="149"/>
    </row>
    <row r="120" spans="1:6" hidden="1" x14ac:dyDescent="0.25">
      <c r="A120" s="13"/>
      <c r="B120" s="152" t="s">
        <v>106</v>
      </c>
      <c r="C120" s="153">
        <f>C52+C62+C63+C64+C67+C68+C77+C78+C85+C86+C89+C90+C91+C94+C95+C96+C99+C100+C101+C104+C105+C109+C110+C113+C114</f>
        <v>61</v>
      </c>
      <c r="D120" s="154"/>
      <c r="E120" s="155"/>
      <c r="F120" s="156"/>
    </row>
    <row r="121" spans="1:6" hidden="1" x14ac:dyDescent="0.25">
      <c r="A121" s="13"/>
      <c r="B121" s="152" t="s">
        <v>107</v>
      </c>
      <c r="C121" s="153">
        <f>C24+C25+C28+C29+C30+C31+C35+C36+C39+C40+C43+C44+C45+C53+C54+C56+C57+C58+C59+C60+C61</f>
        <v>57.5</v>
      </c>
      <c r="D121" s="16"/>
      <c r="E121" s="16"/>
      <c r="F121" s="16"/>
    </row>
    <row r="122" spans="1:6" ht="7.5" customHeight="1" x14ac:dyDescent="0.25">
      <c r="A122" s="13"/>
      <c r="B122" s="157"/>
      <c r="C122" s="158"/>
      <c r="D122" s="16"/>
      <c r="E122" s="16"/>
      <c r="F122" s="16"/>
    </row>
    <row r="123" spans="1:6" ht="0.75" hidden="1" customHeight="1" x14ac:dyDescent="0.25">
      <c r="A123" s="13"/>
      <c r="B123" s="159" t="s">
        <v>108</v>
      </c>
      <c r="C123" s="16"/>
      <c r="D123" s="16"/>
      <c r="E123" s="160"/>
      <c r="F123" s="160"/>
    </row>
    <row r="124" spans="1:6" s="164" customFormat="1" ht="8.25" x14ac:dyDescent="0.15">
      <c r="A124" s="161"/>
      <c r="B124" s="162"/>
      <c r="C124" s="162"/>
      <c r="D124" s="162"/>
      <c r="E124" s="163"/>
      <c r="F124" s="163"/>
    </row>
    <row r="126" spans="1:6" x14ac:dyDescent="0.25">
      <c r="B126" s="165"/>
    </row>
  </sheetData>
  <mergeCells count="32">
    <mergeCell ref="A102:A105"/>
    <mergeCell ref="A111:A114"/>
    <mergeCell ref="E123:F123"/>
    <mergeCell ref="E124:F124"/>
    <mergeCell ref="C17:C18"/>
    <mergeCell ref="D17:D18"/>
    <mergeCell ref="E17:E18"/>
    <mergeCell ref="F17:F18"/>
    <mergeCell ref="A19:A24"/>
    <mergeCell ref="E2:F2"/>
    <mergeCell ref="E3:F3"/>
    <mergeCell ref="A7:D7"/>
    <mergeCell ref="C10:D10"/>
    <mergeCell ref="C11:D11"/>
    <mergeCell ref="B17:B18"/>
    <mergeCell ref="A32:A34"/>
    <mergeCell ref="A25:A28"/>
    <mergeCell ref="A29:A31"/>
    <mergeCell ref="A35:A39"/>
    <mergeCell ref="A40:A43"/>
    <mergeCell ref="A44:A45"/>
    <mergeCell ref="A46:F46"/>
    <mergeCell ref="A47:A52"/>
    <mergeCell ref="A53:A61"/>
    <mergeCell ref="A62:A63"/>
    <mergeCell ref="A65:A68"/>
    <mergeCell ref="A69:A78"/>
    <mergeCell ref="A79:A86"/>
    <mergeCell ref="A87:A91"/>
    <mergeCell ref="A92:A96"/>
    <mergeCell ref="A97:A101"/>
    <mergeCell ref="A106:A1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Семина Юлия Васильевна</dc:creator>
  <cp:lastModifiedBy>Семина Юлия Васильевна</cp:lastModifiedBy>
  <dcterms:created xsi:type="dcterms:W3CDTF">2024-07-03T09:03:14Z</dcterms:created>
  <dcterms:modified xsi:type="dcterms:W3CDTF">2024-07-03T09:06:24Z</dcterms:modified>
</cp:coreProperties>
</file>